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990" windowHeight="11670"/>
  </bookViews>
  <sheets>
    <sheet name="СМРи ГО" sheetId="1" r:id="rId1"/>
    <sheet name="СЗ-1" sheetId="2" state="hidden" r:id="rId2"/>
    <sheet name="ОДСК" sheetId="3" state="hidden" r:id="rId3"/>
  </sheets>
  <definedNames>
    <definedName name="_xlnm.Print_Area" localSheetId="0">'СМРи ГО'!$A$1:$K$18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3" i="1"/>
  <c r="C8" i="1"/>
  <c r="D7" i="1" l="1"/>
  <c r="C6" i="1"/>
  <c r="C4" i="1"/>
  <c r="C5" i="1" s="1"/>
  <c r="C7" i="1" s="1"/>
  <c r="C9" i="1"/>
  <c r="G3" i="2"/>
  <c r="G4" i="2"/>
  <c r="G5" i="2"/>
  <c r="G2" i="2"/>
  <c r="G6" i="2"/>
  <c r="F6" i="2"/>
  <c r="F3" i="2"/>
  <c r="F4" i="2"/>
  <c r="F5" i="2"/>
  <c r="F2" i="2"/>
  <c r="D10" i="3"/>
  <c r="C9" i="3"/>
  <c r="C10" i="3"/>
  <c r="E3" i="3"/>
  <c r="C12" i="2"/>
  <c r="C13" i="2"/>
  <c r="D13" i="2"/>
  <c r="E6" i="2"/>
  <c r="D5" i="1"/>
  <c r="D10" i="1"/>
  <c r="C10" i="1" l="1"/>
</calcChain>
</file>

<file path=xl/sharedStrings.xml><?xml version="1.0" encoding="utf-8"?>
<sst xmlns="http://schemas.openxmlformats.org/spreadsheetml/2006/main" count="94" uniqueCount="58">
  <si>
    <t>С франшизой (безусловной)</t>
  </si>
  <si>
    <t>Без франшизы</t>
  </si>
  <si>
    <t>№ строки</t>
  </si>
  <si>
    <t>Параметры</t>
  </si>
  <si>
    <t>франшиза (не более 0,02 %)*</t>
  </si>
  <si>
    <t xml:space="preserve">Страхователь </t>
  </si>
  <si>
    <t>Срок страхования</t>
  </si>
  <si>
    <r>
      <t xml:space="preserve">*В случае, если в договоре страхования присутствует условие по безусловной франшизе -  размер страховой суммы по страхуемым рискам не должен быть меньше заявленных к страхованию ранее ( с учетом вычета размера безусловной франшизы), </t>
    </r>
    <r>
      <rPr>
        <b/>
        <sz val="11"/>
        <color theme="1"/>
        <rFont val="Times New Roman"/>
        <family val="1"/>
        <charset val="204"/>
      </rPr>
      <t>т.е. сумма страхования должна превышать сумму страхуемого лимита на размер безусловной франшизы.</t>
    </r>
  </si>
  <si>
    <t>№</t>
  </si>
  <si>
    <t>Адрес место нахождения</t>
  </si>
  <si>
    <t>Кадастровый номер</t>
  </si>
  <si>
    <t>Административное здание, назначение: нежилое здание, площадь 2144,9 кв.м., количество этажей: 5, в том числе подземных: 1</t>
  </si>
  <si>
    <t>Российская Федерация, Орловская область, г Орёл, пл Мира, 7г</t>
  </si>
  <si>
    <t>57:25:0030406:153</t>
  </si>
  <si>
    <t>Административное здание, назначение: нежилое здание, площадь 5338,6 кв.м., количество этажей: 6, в том числе подземных: 1</t>
  </si>
  <si>
    <t xml:space="preserve">Российская Федерация, Орловская область, г. Орел, ул. Степана Разина, д. 3 </t>
  </si>
  <si>
    <t>57:25:0030406:116</t>
  </si>
  <si>
    <t>Помещение: нежилое помещение, назначение: нежилое, общая площадь 1357,7 кв.м., этаж подвал, 2, 3</t>
  </si>
  <si>
    <t xml:space="preserve">Российская Федерация, Орловская область, г. Орел, пл. Мира, д. 7, пом. 1 </t>
  </si>
  <si>
    <t>57:25:0030406:219</t>
  </si>
  <si>
    <t>Здание вспомогательного назначения -гараж, назначение - нежилое, площадь - 40,3 кв. м., количество этажей 1, в том числе подземных 0</t>
  </si>
  <si>
    <t>Российская Федерация, Орловская область, г. Орел, ул. Степана Разина, д.3</t>
  </si>
  <si>
    <t>57:25:0030406:113</t>
  </si>
  <si>
    <t>ВСЕГО</t>
  </si>
  <si>
    <t>Объект страхования</t>
  </si>
  <si>
    <t>Оценка Банком предмета залога/страхования= страховая сумма, руб.</t>
  </si>
  <si>
    <t>Страховая сумма(п.1+п.3)* с франшизой</t>
  </si>
  <si>
    <t>Оценка Банком предмета залога/страхования, руб.</t>
  </si>
  <si>
    <t>ООО "Специализированный застройщик "Орелстрой-1"</t>
  </si>
  <si>
    <t>Риски</t>
  </si>
  <si>
    <t>а) пожар, взрыв газа, употребляемого в бытовых целях;</t>
  </si>
  <si>
    <t>б) стихийные бедствия (землетрясение, извержение вулкана или действие подземного огня, оползни, горные обвалы, бури, вихри, ураган, смерч, удар молнии, наводнение (в т.ч. затопление), град или ливень, носящие особо опасный характер и необычные для данной местности и т.п.;</t>
  </si>
  <si>
    <t>в) взрыв паровых котлов, газохранилищ, газопроводов, машин, аппаратов и других аналогичных устройств;</t>
  </si>
  <si>
    <t>г) повреждение имущества водой из водопроводных, канализационных, отопительных систем и систем пожаротушения;</t>
  </si>
  <si>
    <t>д) противоправные/злоумышленные действия третьих лиц (кража со взломом, грабеж, разбой, вандализм, хулиганство, умышленное уничтожение имущества), приведшие к уничтожению или повреждению имущества;</t>
  </si>
  <si>
    <t>е) падение на застрахованное имущество летательных аппаратов и/или их обломков.</t>
  </si>
  <si>
    <t>Помещение: нежилое помещение, назначение: нежилое, общая площадь 752,6 кв.м., этаж 1, 2</t>
  </si>
  <si>
    <t xml:space="preserve">Российская Федерация, Орловская область, г. Орел, пл. Мира, д. 7, пом. 2 </t>
  </si>
  <si>
    <t>57:25:0030406:220</t>
  </si>
  <si>
    <t>Оценка предмета залога/страхования= страховая сумма, руб.</t>
  </si>
  <si>
    <t>ООО "ОДСК"</t>
  </si>
  <si>
    <t>Выгодоприобретатель</t>
  </si>
  <si>
    <t>Банк ВТБ (ПАО)</t>
  </si>
  <si>
    <t>франшиза при наличии  (не более 0,02 %)*</t>
  </si>
  <si>
    <t>Страховая сумма при наличии франшизы</t>
  </si>
  <si>
    <t>франшиза СМР (не более 0,02 %)*</t>
  </si>
  <si>
    <t>Франшиза по ГО (не более 0,02 %)</t>
  </si>
  <si>
    <t>Страховая сумма ГО (п.4+п.5)* с франшизой</t>
  </si>
  <si>
    <t>Газпромбанк (АО)</t>
  </si>
  <si>
    <t>Страховая сумма ГО (не менее 10 % от суммы по договору генподряда)</t>
  </si>
  <si>
    <t>ООО "СЗ "ОДСК-Л8"</t>
  </si>
  <si>
    <t>Перечень строительно-монтажных рисков:</t>
  </si>
  <si>
    <r>
      <t xml:space="preserve">           Перечень строительно-монтажных рисков:
           1. Пожар.
           2. Взрыв.
           3. Удар молнии.
           4. Стихийные бедствия (землетрясения, бури, урагана, шторма, вихря, смерча, извержения вулкана, ливня, града, действия необычных для данной местности морозов, обильного снегопада, засухи).
           5. Обвал, оползень, просадка грунта, подтопление грунтовыми водами.
           6. Падение летательных аппаратов или их частей, падение деревьев, сооружений, других предметов.
           7. Противоправные действия третьих лиц, направленные на уничтожение или повреждение застрахованного имущества.
           8. Кража с незаконным проникновением, грабеж, разбой.
           9. Авария инженерных сетей (водопровод, канализация, теплоснабжение, электроснабжение, вентиляция, системы пожаротушения); проникновения воды из соседних (чужих) помещений
          10. Ошибки при монтаже.
          11. Ошибки при проектировании.
          12. Ошибки в конструкции, дефекты материала или ошибки, допущенные при изготовлении или при проведении строительно-монтажных работ.
          13. Гибель, обрушение или повреждение объекта, в том числе обваливающимися или падающими частями.
          14. Любые другие внезапные и непредвиденные события на строительной площадке, не исключенные договором страхования.
          15. затопление, наводнение, выход подпочвенных вод
          16. непреднамеренное нарушение норм и правил производства работ;
          17. наезд транспортных средств.
</t>
    </r>
    <r>
      <rPr>
        <b/>
        <sz val="10"/>
        <color rgb="FF000000"/>
        <rFont val="Times New Roman"/>
        <family val="1"/>
        <charset val="204"/>
      </rPr>
      <t>Условиями договора страхования строительно-монтажных рисков должно быть предусмотрено обязательство Страховщика по возмещению расходов по расчистке территории после Страхового случая (лимит страхования по данному риску - не менее 5% от страховой суммы сверх страховой суммы, установленной по договору/полису страхования).</t>
    </r>
    <r>
      <rPr>
        <sz val="10"/>
        <color rgb="FF000000"/>
        <rFont val="Times New Roman"/>
        <family val="1"/>
        <charset val="204"/>
      </rPr>
      <t xml:space="preserve">
</t>
    </r>
  </si>
  <si>
    <t>Страховая сумма на расчистку территории (не менее 5% от страховой суммы )</t>
  </si>
  <si>
    <t>Страховая сумма СМР  (п.1+п.2)* с франшизой</t>
  </si>
  <si>
    <t>Итоговая страховая сумма СМР + расчистка (п.3+ п.4)</t>
  </si>
  <si>
    <r>
      <t xml:space="preserve">Параметры  страхования СМР и ГО, по проекту: Финансирование работ, связанных со строительством и вводом в эксплуатацию объекта: </t>
    </r>
    <r>
      <rPr>
        <b/>
        <sz val="11"/>
        <color rgb="FF0000CC"/>
        <rFont val="Times New Roman"/>
        <family val="1"/>
        <charset val="204"/>
      </rPr>
      <t>«Комплекс из 2-х многоквартирных домов поз. 15.1 и 15.2, расположенный в 32, 33 микрорайонах в г. Липецке на земельном участке с кадастровым номером 48:20:0043601:292. 1-й этап строительства – корпус 1 (поз. 15.1)»</t>
    </r>
  </si>
  <si>
    <t>Сумма по Бюджету глава 2 (база для определения страховой суммы)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</si>
</sst>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theme="1"/>
      <name val="Calibri"/>
      <family val="2"/>
      <scheme val="minor"/>
    </font>
    <font>
      <sz val="11"/>
      <color rgb="FF0000CC"/>
      <name val="Times New Roman"/>
      <family val="1"/>
      <charset val="204"/>
    </font>
    <font>
      <sz val="8"/>
      <name val="Arial"/>
      <family val="2"/>
    </font>
    <font>
      <sz val="8"/>
      <name val="Arial"/>
      <family val="2"/>
      <charset val="204"/>
    </font>
    <font>
      <sz val="10"/>
      <name val="Times New Roman"/>
      <family val="1"/>
      <charset val="204"/>
    </font>
    <font>
      <sz val="10"/>
      <color rgb="FF000000"/>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10"/>
      <color rgb="FF0000CC"/>
      <name val="Times New Roman"/>
      <family val="1"/>
      <charset val="204"/>
    </font>
    <font>
      <sz val="11"/>
      <color rgb="FF000000"/>
      <name val="Times New Roman"/>
      <family val="1"/>
      <charset val="204"/>
    </font>
    <font>
      <sz val="10"/>
      <color theme="1"/>
      <name val="Calibri"/>
      <family val="2"/>
      <scheme val="minor"/>
    </font>
    <font>
      <b/>
      <sz val="10"/>
      <color rgb="FF000000"/>
      <name val="Times New Roman"/>
      <family val="1"/>
      <charset val="204"/>
    </font>
    <font>
      <b/>
      <sz val="11"/>
      <color rgb="FF0000CC"/>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7" fillId="0" borderId="0"/>
  </cellStyleXfs>
  <cellXfs count="59">
    <xf numFmtId="0" fontId="0" fillId="0" borderId="0" xfId="0"/>
    <xf numFmtId="10" fontId="0" fillId="0" borderId="0" xfId="0" applyNumberFormat="1"/>
    <xf numFmtId="0" fontId="0" fillId="0" borderId="1" xfId="0" applyBorder="1" applyAlignment="1">
      <alignment horizontal="center" vertical="center"/>
    </xf>
    <xf numFmtId="0" fontId="3" fillId="2" borderId="1" xfId="0" applyFont="1" applyFill="1" applyBorder="1" applyAlignment="1">
      <alignment wrapText="1"/>
    </xf>
    <xf numFmtId="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0" fillId="0" borderId="0" xfId="0" applyNumberFormat="1"/>
    <xf numFmtId="4" fontId="5" fillId="0" borderId="1" xfId="0" applyNumberFormat="1"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1" xfId="1" applyFont="1" applyBorder="1" applyAlignment="1">
      <alignment vertical="center" wrapText="1"/>
    </xf>
    <xf numFmtId="0" fontId="9" fillId="0" borderId="1" xfId="1" applyFont="1" applyFill="1" applyBorder="1" applyAlignment="1">
      <alignment horizontal="center" vertical="center" wrapText="1"/>
    </xf>
    <xf numFmtId="4" fontId="10" fillId="0" borderId="1" xfId="2" applyNumberFormat="1" applyFont="1" applyFill="1" applyBorder="1" applyAlignment="1">
      <alignment horizontal="center" vertical="center"/>
    </xf>
    <xf numFmtId="0" fontId="11" fillId="2" borderId="1" xfId="2" applyFont="1" applyFill="1" applyBorder="1"/>
    <xf numFmtId="0" fontId="11" fillId="2" borderId="1" xfId="2" applyFont="1" applyFill="1" applyBorder="1" applyAlignment="1">
      <alignment horizontal="left" wrapText="1"/>
    </xf>
    <xf numFmtId="0" fontId="11" fillId="2" borderId="1" xfId="2" applyFont="1" applyFill="1" applyBorder="1" applyAlignment="1">
      <alignment horizontal="center" vertical="center" wrapText="1"/>
    </xf>
    <xf numFmtId="4" fontId="11" fillId="2" borderId="1" xfId="2"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0" borderId="1" xfId="2" applyFont="1" applyBorder="1" applyAlignment="1">
      <alignment horizontal="left" wrapText="1"/>
    </xf>
    <xf numFmtId="0" fontId="10" fillId="0" borderId="1" xfId="2" applyFont="1" applyBorder="1" applyAlignment="1">
      <alignment horizontal="center" vertical="center" wrapText="1"/>
    </xf>
    <xf numFmtId="4" fontId="10" fillId="0" borderId="1" xfId="0" applyNumberFormat="1" applyFont="1" applyBorder="1" applyAlignment="1">
      <alignment vertical="center"/>
    </xf>
    <xf numFmtId="4" fontId="11" fillId="2" borderId="1" xfId="2"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1" xfId="0" applyFont="1" applyFill="1" applyBorder="1" applyAlignment="1">
      <alignment wrapText="1"/>
    </xf>
    <xf numFmtId="4"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10" fillId="2" borderId="1" xfId="0" applyFont="1" applyFill="1" applyBorder="1"/>
    <xf numFmtId="4" fontId="1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4" fontId="12" fillId="0" borderId="1" xfId="2" applyNumberFormat="1"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0" fontId="3" fillId="0" borderId="1" xfId="0" applyFont="1" applyBorder="1" applyAlignment="1">
      <alignment wrapText="1"/>
    </xf>
    <xf numFmtId="4" fontId="3"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14" fillId="3" borderId="4" xfId="0" applyFont="1" applyFill="1" applyBorder="1" applyAlignment="1">
      <alignment vertical="center" wrapText="1"/>
    </xf>
    <xf numFmtId="9" fontId="0" fillId="0" borderId="0" xfId="0" applyNumberFormat="1"/>
    <xf numFmtId="4" fontId="17" fillId="0"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9" fillId="3" borderId="5" xfId="0" applyFont="1" applyFill="1" applyBorder="1" applyAlignment="1">
      <alignment horizontal="left" vertical="center" wrapText="1"/>
    </xf>
    <xf numFmtId="0" fontId="15" fillId="0" borderId="6" xfId="0" applyFont="1" applyBorder="1" applyAlignment="1">
      <alignment horizontal="left" vertical="center"/>
    </xf>
    <xf numFmtId="0" fontId="0" fillId="0" borderId="0" xfId="0" applyAlignment="1">
      <alignment horizontal="center"/>
    </xf>
    <xf numFmtId="0" fontId="10" fillId="0"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0" borderId="1" xfId="0" applyFont="1" applyBorder="1" applyAlignment="1">
      <alignment horizontal="left"/>
    </xf>
    <xf numFmtId="0" fontId="10" fillId="0" borderId="1" xfId="0" applyFont="1" applyBorder="1" applyAlignment="1">
      <alignment horizontal="left" wrapText="1"/>
    </xf>
  </cellXfs>
  <cellStyles count="5">
    <cellStyle name="Обычный" xfId="0" builtinId="0"/>
    <cellStyle name="Обычный 2" xfId="2"/>
    <cellStyle name="Обычный 3" xfId="4"/>
    <cellStyle name="Обычный 4" xfId="1"/>
    <cellStyle name="Обычный_выборка" xfId="3"/>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view="pageBreakPreview" zoomScaleNormal="100" zoomScaleSheetLayoutView="100" workbookViewId="0">
      <selection activeCell="E1" sqref="E1:K1048576"/>
    </sheetView>
  </sheetViews>
  <sheetFormatPr defaultRowHeight="15" x14ac:dyDescent="0.25"/>
  <cols>
    <col min="1" max="1" width="7.42578125" customWidth="1"/>
    <col min="2" max="2" width="37.42578125" customWidth="1"/>
    <col min="3" max="3" width="35.42578125" customWidth="1"/>
    <col min="4" max="4" width="37.7109375" customWidth="1"/>
    <col min="5" max="5" width="14" hidden="1" customWidth="1"/>
    <col min="6" max="6" width="17.28515625" hidden="1" customWidth="1"/>
    <col min="7" max="7" width="6.7109375" hidden="1" customWidth="1"/>
    <col min="8" max="8" width="6.42578125" hidden="1" customWidth="1"/>
    <col min="9" max="9" width="10.7109375" hidden="1" customWidth="1"/>
    <col min="10" max="11" width="9.140625" hidden="1" customWidth="1"/>
  </cols>
  <sheetData>
    <row r="1" spans="1:10" ht="64.5" customHeight="1" x14ac:dyDescent="0.25">
      <c r="A1" s="49" t="s">
        <v>56</v>
      </c>
      <c r="B1" s="49"/>
      <c r="C1" s="49"/>
      <c r="D1" s="50"/>
      <c r="F1" s="6">
        <v>946832292</v>
      </c>
      <c r="H1" s="1">
        <v>2.0000000000000001E-4</v>
      </c>
      <c r="I1" s="1">
        <v>0.1</v>
      </c>
      <c r="J1" s="45">
        <v>0.05</v>
      </c>
    </row>
    <row r="2" spans="1:10" ht="45" customHeight="1" x14ac:dyDescent="0.25">
      <c r="A2" s="23" t="s">
        <v>2</v>
      </c>
      <c r="B2" s="24" t="s">
        <v>3</v>
      </c>
      <c r="C2" s="23" t="s">
        <v>0</v>
      </c>
      <c r="D2" s="24" t="s">
        <v>1</v>
      </c>
      <c r="F2" s="6"/>
    </row>
    <row r="3" spans="1:10" ht="30" x14ac:dyDescent="0.25">
      <c r="A3" s="2">
        <v>1</v>
      </c>
      <c r="B3" s="41" t="s">
        <v>57</v>
      </c>
      <c r="C3" s="4">
        <v>1184814721</v>
      </c>
      <c r="D3" s="4">
        <f>C3</f>
        <v>1184814721</v>
      </c>
      <c r="F3" s="6"/>
      <c r="G3" s="6"/>
    </row>
    <row r="4" spans="1:10" ht="20.25" customHeight="1" x14ac:dyDescent="0.25">
      <c r="A4" s="2">
        <v>2</v>
      </c>
      <c r="B4" s="3" t="s">
        <v>45</v>
      </c>
      <c r="C4" s="7">
        <f>C3*H1</f>
        <v>236962.9442</v>
      </c>
      <c r="D4" s="5">
        <v>0</v>
      </c>
      <c r="F4" s="6"/>
    </row>
    <row r="5" spans="1:10" ht="30" x14ac:dyDescent="0.25">
      <c r="A5" s="2">
        <v>3</v>
      </c>
      <c r="B5" s="3" t="s">
        <v>54</v>
      </c>
      <c r="C5" s="7">
        <f>C3+C4</f>
        <v>1185051683.9442</v>
      </c>
      <c r="D5" s="4">
        <f>D3</f>
        <v>1184814721</v>
      </c>
    </row>
    <row r="6" spans="1:10" ht="45" x14ac:dyDescent="0.25">
      <c r="A6" s="2">
        <v>4</v>
      </c>
      <c r="B6" s="3" t="s">
        <v>53</v>
      </c>
      <c r="C6" s="7">
        <f>C3*J1</f>
        <v>59240736.050000004</v>
      </c>
      <c r="D6" s="4">
        <v>47341614.600000001</v>
      </c>
    </row>
    <row r="7" spans="1:10" ht="30" x14ac:dyDescent="0.25">
      <c r="A7" s="2">
        <v>5</v>
      </c>
      <c r="B7" s="3" t="s">
        <v>55</v>
      </c>
      <c r="C7" s="46">
        <f>C5+C6</f>
        <v>1244292419.9942</v>
      </c>
      <c r="D7" s="46">
        <f>D5+D6</f>
        <v>1232156335.5999999</v>
      </c>
      <c r="E7" s="6"/>
    </row>
    <row r="8" spans="1:10" ht="30" x14ac:dyDescent="0.25">
      <c r="A8" s="2">
        <v>6</v>
      </c>
      <c r="B8" s="3" t="s">
        <v>49</v>
      </c>
      <c r="C8" s="4">
        <f>F1*I1</f>
        <v>94683229.200000003</v>
      </c>
      <c r="D8" s="4">
        <f>C8</f>
        <v>94683229.200000003</v>
      </c>
      <c r="E8" s="6"/>
    </row>
    <row r="9" spans="1:10" x14ac:dyDescent="0.25">
      <c r="A9" s="2">
        <v>7</v>
      </c>
      <c r="B9" s="3" t="s">
        <v>46</v>
      </c>
      <c r="C9" s="40">
        <f>C8*H1</f>
        <v>18936.645840000001</v>
      </c>
      <c r="D9" s="4">
        <v>0</v>
      </c>
      <c r="E9" s="6"/>
    </row>
    <row r="10" spans="1:10" ht="30" x14ac:dyDescent="0.25">
      <c r="A10" s="2">
        <v>8</v>
      </c>
      <c r="B10" s="3" t="s">
        <v>47</v>
      </c>
      <c r="C10" s="47">
        <f>C8+C9</f>
        <v>94702165.845840007</v>
      </c>
      <c r="D10" s="47">
        <f>D8+D9</f>
        <v>94683229.200000003</v>
      </c>
      <c r="E10" s="6"/>
    </row>
    <row r="11" spans="1:10" x14ac:dyDescent="0.25">
      <c r="A11" s="2">
        <v>9</v>
      </c>
      <c r="B11" s="3" t="s">
        <v>6</v>
      </c>
      <c r="C11" s="48">
        <v>46387</v>
      </c>
      <c r="D11" s="48">
        <v>46387</v>
      </c>
    </row>
    <row r="12" spans="1:10" ht="26.25" customHeight="1" x14ac:dyDescent="0.25">
      <c r="A12" s="2">
        <v>10</v>
      </c>
      <c r="B12" s="3" t="s">
        <v>5</v>
      </c>
      <c r="C12" s="42" t="s">
        <v>50</v>
      </c>
      <c r="D12" s="42" t="s">
        <v>50</v>
      </c>
    </row>
    <row r="13" spans="1:10" ht="21" customHeight="1" x14ac:dyDescent="0.25">
      <c r="A13" s="2">
        <v>11</v>
      </c>
      <c r="B13" s="38" t="s">
        <v>41</v>
      </c>
      <c r="C13" s="39" t="s">
        <v>48</v>
      </c>
      <c r="D13" s="39" t="s">
        <v>48</v>
      </c>
    </row>
    <row r="14" spans="1:10" ht="409.5" customHeight="1" x14ac:dyDescent="0.25">
      <c r="A14" s="43">
        <v>12</v>
      </c>
      <c r="B14" s="44" t="s">
        <v>51</v>
      </c>
      <c r="C14" s="52" t="s">
        <v>52</v>
      </c>
      <c r="D14" s="53"/>
    </row>
    <row r="15" spans="1:10" ht="66" customHeight="1" x14ac:dyDescent="0.25">
      <c r="A15" s="51" t="s">
        <v>7</v>
      </c>
      <c r="B15" s="51"/>
      <c r="C15" s="51"/>
      <c r="D15" s="51"/>
    </row>
  </sheetData>
  <mergeCells count="3">
    <mergeCell ref="A1:D1"/>
    <mergeCell ref="A15:D15"/>
    <mergeCell ref="C14:D14"/>
  </mergeCells>
  <pageMargins left="0.70866141732283472" right="0.70866141732283472" top="0.74803149606299213" bottom="0.74803149606299213" header="0.31496062992125984" footer="0.31496062992125984"/>
  <pageSetup paperSize="9" scale="61" orientation="landscape" r:id="rId1"/>
  <rowBreaks count="2" manualBreakCount="2">
    <brk id="13" max="10" man="1"/>
    <brk id="1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2" sqref="I2"/>
    </sheetView>
  </sheetViews>
  <sheetFormatPr defaultRowHeight="15" x14ac:dyDescent="0.25"/>
  <cols>
    <col min="1" max="1" width="8" customWidth="1"/>
    <col min="2" max="2" width="23.42578125" customWidth="1"/>
    <col min="3" max="3" width="36.140625" customWidth="1"/>
    <col min="4" max="4" width="30.7109375" customWidth="1"/>
    <col min="5" max="5" width="18.42578125" customWidth="1"/>
    <col min="6" max="6" width="16.140625" customWidth="1"/>
    <col min="7" max="7" width="17.140625" customWidth="1"/>
  </cols>
  <sheetData>
    <row r="1" spans="1:8" ht="63.75" x14ac:dyDescent="0.25">
      <c r="A1" s="18" t="s">
        <v>8</v>
      </c>
      <c r="B1" s="18" t="s">
        <v>24</v>
      </c>
      <c r="C1" s="18" t="s">
        <v>9</v>
      </c>
      <c r="D1" s="18" t="s">
        <v>10</v>
      </c>
      <c r="E1" s="18" t="s">
        <v>25</v>
      </c>
      <c r="F1" s="25" t="s">
        <v>43</v>
      </c>
      <c r="G1" s="25" t="s">
        <v>44</v>
      </c>
      <c r="H1" s="1">
        <v>2.0000000000000001E-4</v>
      </c>
    </row>
    <row r="2" spans="1:8" ht="64.5" customHeight="1" x14ac:dyDescent="0.25">
      <c r="A2" s="8">
        <v>1</v>
      </c>
      <c r="B2" s="11" t="s">
        <v>11</v>
      </c>
      <c r="C2" s="9" t="s">
        <v>12</v>
      </c>
      <c r="D2" s="12" t="s">
        <v>13</v>
      </c>
      <c r="E2" s="13">
        <v>26761000</v>
      </c>
      <c r="F2" s="13">
        <f>E2*$H$1</f>
        <v>5352.2</v>
      </c>
      <c r="G2" s="13">
        <f>SUM(E2:F2)</f>
        <v>26766352.199999999</v>
      </c>
    </row>
    <row r="3" spans="1:8" ht="76.5" customHeight="1" x14ac:dyDescent="0.25">
      <c r="A3" s="8">
        <v>2</v>
      </c>
      <c r="B3" s="11" t="s">
        <v>14</v>
      </c>
      <c r="C3" s="9" t="s">
        <v>15</v>
      </c>
      <c r="D3" s="12" t="s">
        <v>16</v>
      </c>
      <c r="E3" s="13">
        <v>55822900</v>
      </c>
      <c r="F3" s="13">
        <f t="shared" ref="F3:F5" si="0">E3*$H$1</f>
        <v>11164.58</v>
      </c>
      <c r="G3" s="13">
        <f t="shared" ref="G3:G5" si="1">SUM(E3:F3)</f>
        <v>55834064.579999998</v>
      </c>
    </row>
    <row r="4" spans="1:8" ht="76.5" customHeight="1" x14ac:dyDescent="0.25">
      <c r="A4" s="8">
        <v>3</v>
      </c>
      <c r="B4" s="11" t="s">
        <v>20</v>
      </c>
      <c r="C4" s="10" t="s">
        <v>21</v>
      </c>
      <c r="D4" s="10" t="s">
        <v>22</v>
      </c>
      <c r="E4" s="13">
        <v>125091</v>
      </c>
      <c r="F4" s="13">
        <f t="shared" si="0"/>
        <v>25.0182</v>
      </c>
      <c r="G4" s="13">
        <f t="shared" si="1"/>
        <v>125116.01820000001</v>
      </c>
    </row>
    <row r="5" spans="1:8" ht="63.75" customHeight="1" x14ac:dyDescent="0.25">
      <c r="A5" s="8">
        <v>4</v>
      </c>
      <c r="B5" s="11" t="s">
        <v>17</v>
      </c>
      <c r="C5" s="9" t="s">
        <v>18</v>
      </c>
      <c r="D5" s="12" t="s">
        <v>19</v>
      </c>
      <c r="E5" s="13">
        <v>17186400</v>
      </c>
      <c r="F5" s="13">
        <f t="shared" si="0"/>
        <v>3437.28</v>
      </c>
      <c r="G5" s="13">
        <f t="shared" si="1"/>
        <v>17189837.280000001</v>
      </c>
    </row>
    <row r="6" spans="1:8" x14ac:dyDescent="0.25">
      <c r="A6" s="14"/>
      <c r="B6" s="15" t="s">
        <v>23</v>
      </c>
      <c r="C6" s="16"/>
      <c r="D6" s="14"/>
      <c r="E6" s="17">
        <f>SUM(E2:E5)</f>
        <v>99895391</v>
      </c>
      <c r="F6" s="37">
        <f>SUM(F2:F5)</f>
        <v>19979.078199999996</v>
      </c>
      <c r="G6" s="37">
        <f>SUM(G2:G5)</f>
        <v>99915370.078199998</v>
      </c>
    </row>
    <row r="9" spans="1:8" ht="25.5" x14ac:dyDescent="0.25">
      <c r="A9" s="23" t="s">
        <v>2</v>
      </c>
      <c r="B9" s="24" t="s">
        <v>3</v>
      </c>
      <c r="C9" s="23" t="s">
        <v>0</v>
      </c>
      <c r="D9" s="24" t="s">
        <v>1</v>
      </c>
    </row>
    <row r="10" spans="1:8" ht="33" customHeight="1" x14ac:dyDescent="0.25">
      <c r="A10" s="35">
        <v>1</v>
      </c>
      <c r="B10" s="25" t="s">
        <v>27</v>
      </c>
      <c r="C10" s="26">
        <v>99895391</v>
      </c>
      <c r="D10" s="26">
        <v>99895391</v>
      </c>
    </row>
    <row r="11" spans="1:8" ht="53.25" customHeight="1" x14ac:dyDescent="0.25">
      <c r="A11" s="35">
        <v>2</v>
      </c>
      <c r="B11" s="27" t="s">
        <v>5</v>
      </c>
      <c r="C11" s="28" t="s">
        <v>28</v>
      </c>
      <c r="D11" s="28" t="s">
        <v>28</v>
      </c>
    </row>
    <row r="12" spans="1:8" x14ac:dyDescent="0.25">
      <c r="A12" s="35">
        <v>3</v>
      </c>
      <c r="B12" s="29" t="s">
        <v>4</v>
      </c>
      <c r="C12" s="30">
        <f>C10*H1</f>
        <v>19979.0782</v>
      </c>
      <c r="D12" s="31">
        <v>0</v>
      </c>
    </row>
    <row r="13" spans="1:8" ht="26.25" x14ac:dyDescent="0.25">
      <c r="A13" s="35">
        <v>4</v>
      </c>
      <c r="B13" s="25" t="s">
        <v>26</v>
      </c>
      <c r="C13" s="30">
        <f>C10+C12</f>
        <v>99915370.078199998</v>
      </c>
      <c r="D13" s="26">
        <f>D10</f>
        <v>99895391</v>
      </c>
    </row>
    <row r="14" spans="1:8" x14ac:dyDescent="0.25">
      <c r="A14" s="36">
        <v>5</v>
      </c>
      <c r="B14" s="33" t="s">
        <v>41</v>
      </c>
      <c r="C14" s="34" t="s">
        <v>42</v>
      </c>
      <c r="D14" s="34" t="s">
        <v>42</v>
      </c>
    </row>
    <row r="15" spans="1:8" x14ac:dyDescent="0.25">
      <c r="A15" s="35">
        <v>6</v>
      </c>
      <c r="B15" s="25" t="s">
        <v>6</v>
      </c>
      <c r="C15" s="32">
        <v>45291</v>
      </c>
      <c r="D15" s="32">
        <v>45291</v>
      </c>
    </row>
    <row r="16" spans="1:8" x14ac:dyDescent="0.25">
      <c r="A16" s="55">
        <v>7</v>
      </c>
      <c r="B16" s="56" t="s">
        <v>29</v>
      </c>
      <c r="C16" s="57" t="s">
        <v>30</v>
      </c>
      <c r="D16" s="57"/>
    </row>
    <row r="17" spans="1:4" ht="79.5" customHeight="1" x14ac:dyDescent="0.25">
      <c r="A17" s="55"/>
      <c r="B17" s="56"/>
      <c r="C17" s="58" t="s">
        <v>31</v>
      </c>
      <c r="D17" s="58"/>
    </row>
    <row r="18" spans="1:4" ht="29.25" customHeight="1" x14ac:dyDescent="0.25">
      <c r="A18" s="55"/>
      <c r="B18" s="56"/>
      <c r="C18" s="58" t="s">
        <v>32</v>
      </c>
      <c r="D18" s="58"/>
    </row>
    <row r="19" spans="1:4" ht="45.75" customHeight="1" x14ac:dyDescent="0.25">
      <c r="A19" s="55"/>
      <c r="B19" s="56"/>
      <c r="C19" s="58" t="s">
        <v>33</v>
      </c>
      <c r="D19" s="58"/>
    </row>
    <row r="20" spans="1:4" ht="65.25" customHeight="1" x14ac:dyDescent="0.25">
      <c r="A20" s="55"/>
      <c r="B20" s="56"/>
      <c r="C20" s="58" t="s">
        <v>34</v>
      </c>
      <c r="D20" s="58"/>
    </row>
    <row r="21" spans="1:4" ht="33" customHeight="1" x14ac:dyDescent="0.25">
      <c r="A21" s="55"/>
      <c r="B21" s="56"/>
      <c r="C21" s="58" t="s">
        <v>35</v>
      </c>
      <c r="D21" s="58"/>
    </row>
    <row r="22" spans="1:4" x14ac:dyDescent="0.25">
      <c r="C22" s="54"/>
      <c r="D22" s="54"/>
    </row>
    <row r="23" spans="1:4" x14ac:dyDescent="0.25">
      <c r="C23" s="54"/>
      <c r="D23" s="54"/>
    </row>
    <row r="24" spans="1:4" x14ac:dyDescent="0.25">
      <c r="C24" s="54"/>
      <c r="D24" s="54"/>
    </row>
  </sheetData>
  <mergeCells count="11">
    <mergeCell ref="C22:D22"/>
    <mergeCell ref="C23:D23"/>
    <mergeCell ref="C24:D24"/>
    <mergeCell ref="A16:A21"/>
    <mergeCell ref="B16:B21"/>
    <mergeCell ref="C16:D16"/>
    <mergeCell ref="C17:D17"/>
    <mergeCell ref="C18:D18"/>
    <mergeCell ref="C19:D19"/>
    <mergeCell ref="C20:D20"/>
    <mergeCell ref="C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B13" sqref="B13:B18"/>
    </sheetView>
  </sheetViews>
  <sheetFormatPr defaultRowHeight="15" x14ac:dyDescent="0.25"/>
  <cols>
    <col min="1" max="1" width="8" customWidth="1"/>
    <col min="2" max="2" width="30.7109375" customWidth="1"/>
    <col min="3" max="3" width="27.140625" customWidth="1"/>
    <col min="4" max="4" width="26.5703125" customWidth="1"/>
    <col min="5" max="5" width="18.42578125" customWidth="1"/>
  </cols>
  <sheetData>
    <row r="1" spans="1:8" ht="51" x14ac:dyDescent="0.25">
      <c r="A1" s="18" t="s">
        <v>8</v>
      </c>
      <c r="B1" s="18" t="s">
        <v>24</v>
      </c>
      <c r="C1" s="18" t="s">
        <v>9</v>
      </c>
      <c r="D1" s="18" t="s">
        <v>10</v>
      </c>
      <c r="E1" s="18" t="s">
        <v>39</v>
      </c>
      <c r="H1" s="1">
        <v>2.0000000000000001E-4</v>
      </c>
    </row>
    <row r="2" spans="1:8" ht="64.5" customHeight="1" x14ac:dyDescent="0.25">
      <c r="A2" s="8">
        <v>1</v>
      </c>
      <c r="B2" s="19" t="s">
        <v>36</v>
      </c>
      <c r="C2" s="20" t="s">
        <v>37</v>
      </c>
      <c r="D2" s="20" t="s">
        <v>38</v>
      </c>
      <c r="E2" s="21">
        <v>9543800</v>
      </c>
    </row>
    <row r="3" spans="1:8" x14ac:dyDescent="0.25">
      <c r="A3" s="14"/>
      <c r="B3" s="15" t="s">
        <v>23</v>
      </c>
      <c r="C3" s="16"/>
      <c r="D3" s="14"/>
      <c r="E3" s="22">
        <f>SUM(E2:E2)</f>
        <v>9543800</v>
      </c>
    </row>
    <row r="6" spans="1:8" ht="25.5" x14ac:dyDescent="0.25">
      <c r="A6" s="23" t="s">
        <v>2</v>
      </c>
      <c r="B6" s="24" t="s">
        <v>3</v>
      </c>
      <c r="C6" s="23" t="s">
        <v>0</v>
      </c>
      <c r="D6" s="24" t="s">
        <v>1</v>
      </c>
    </row>
    <row r="7" spans="1:8" ht="33" customHeight="1" x14ac:dyDescent="0.25">
      <c r="A7" s="35">
        <v>1</v>
      </c>
      <c r="B7" s="25" t="s">
        <v>27</v>
      </c>
      <c r="C7" s="26">
        <v>9543800</v>
      </c>
      <c r="D7" s="26">
        <v>9543800</v>
      </c>
    </row>
    <row r="8" spans="1:8" x14ac:dyDescent="0.25">
      <c r="A8" s="35">
        <v>2</v>
      </c>
      <c r="B8" s="27" t="s">
        <v>5</v>
      </c>
      <c r="C8" s="28" t="s">
        <v>40</v>
      </c>
      <c r="D8" s="28" t="s">
        <v>40</v>
      </c>
    </row>
    <row r="9" spans="1:8" x14ac:dyDescent="0.25">
      <c r="A9" s="35">
        <v>3</v>
      </c>
      <c r="B9" s="29" t="s">
        <v>4</v>
      </c>
      <c r="C9" s="30">
        <f>C7*H1</f>
        <v>1908.76</v>
      </c>
      <c r="D9" s="31">
        <v>0</v>
      </c>
    </row>
    <row r="10" spans="1:8" ht="26.25" x14ac:dyDescent="0.25">
      <c r="A10" s="35">
        <v>4</v>
      </c>
      <c r="B10" s="25" t="s">
        <v>26</v>
      </c>
      <c r="C10" s="30">
        <f>C7+C9</f>
        <v>9545708.7599999998</v>
      </c>
      <c r="D10" s="26">
        <f>D7</f>
        <v>9543800</v>
      </c>
    </row>
    <row r="11" spans="1:8" x14ac:dyDescent="0.25">
      <c r="A11" s="35">
        <v>5</v>
      </c>
      <c r="B11" s="33" t="s">
        <v>41</v>
      </c>
      <c r="C11" s="34" t="s">
        <v>42</v>
      </c>
      <c r="D11" s="34" t="s">
        <v>42</v>
      </c>
    </row>
    <row r="12" spans="1:8" x14ac:dyDescent="0.25">
      <c r="A12" s="35">
        <v>6</v>
      </c>
      <c r="B12" s="25" t="s">
        <v>6</v>
      </c>
      <c r="C12" s="32">
        <v>45291</v>
      </c>
      <c r="D12" s="32">
        <v>45291</v>
      </c>
    </row>
    <row r="13" spans="1:8" x14ac:dyDescent="0.25">
      <c r="A13" s="55">
        <v>7</v>
      </c>
      <c r="B13" s="56" t="s">
        <v>29</v>
      </c>
      <c r="C13" s="57" t="s">
        <v>30</v>
      </c>
      <c r="D13" s="57"/>
    </row>
    <row r="14" spans="1:8" ht="79.5" customHeight="1" x14ac:dyDescent="0.25">
      <c r="A14" s="55"/>
      <c r="B14" s="56"/>
      <c r="C14" s="58" t="s">
        <v>31</v>
      </c>
      <c r="D14" s="58"/>
    </row>
    <row r="15" spans="1:8" ht="29.25" customHeight="1" x14ac:dyDescent="0.25">
      <c r="A15" s="55"/>
      <c r="B15" s="56"/>
      <c r="C15" s="58" t="s">
        <v>32</v>
      </c>
      <c r="D15" s="58"/>
    </row>
    <row r="16" spans="1:8" ht="45.75" customHeight="1" x14ac:dyDescent="0.25">
      <c r="A16" s="55"/>
      <c r="B16" s="56"/>
      <c r="C16" s="58" t="s">
        <v>33</v>
      </c>
      <c r="D16" s="58"/>
    </row>
    <row r="17" spans="1:4" ht="65.25" customHeight="1" x14ac:dyDescent="0.25">
      <c r="A17" s="55"/>
      <c r="B17" s="56"/>
      <c r="C17" s="58" t="s">
        <v>34</v>
      </c>
      <c r="D17" s="58"/>
    </row>
    <row r="18" spans="1:4" ht="33" customHeight="1" x14ac:dyDescent="0.25">
      <c r="A18" s="55"/>
      <c r="B18" s="56"/>
      <c r="C18" s="58" t="s">
        <v>35</v>
      </c>
      <c r="D18" s="58"/>
    </row>
    <row r="19" spans="1:4" x14ac:dyDescent="0.25">
      <c r="C19" s="54"/>
      <c r="D19" s="54"/>
    </row>
    <row r="20" spans="1:4" x14ac:dyDescent="0.25">
      <c r="C20" s="54"/>
      <c r="D20" s="54"/>
    </row>
    <row r="21" spans="1:4" x14ac:dyDescent="0.25">
      <c r="C21" s="54"/>
      <c r="D21" s="54"/>
    </row>
  </sheetData>
  <mergeCells count="11">
    <mergeCell ref="C19:D19"/>
    <mergeCell ref="C20:D20"/>
    <mergeCell ref="C21:D21"/>
    <mergeCell ref="A13:A18"/>
    <mergeCell ref="B13:B18"/>
    <mergeCell ref="C13:D13"/>
    <mergeCell ref="C14:D14"/>
    <mergeCell ref="C15:D15"/>
    <mergeCell ref="C16:D16"/>
    <mergeCell ref="C17:D17"/>
    <mergeCell ref="C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СМРи ГО</vt:lpstr>
      <vt:lpstr>СЗ-1</vt:lpstr>
      <vt:lpstr>ОДСК</vt:lpstr>
      <vt:lpstr>'СМРи ГО'!Область_печати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2025-07-04T11:13:46Z</dcterms:modified>
</cp:coreProperties>
</file>